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05" windowHeight="8835"/>
  </bookViews>
  <sheets>
    <sheet name="Sheet1" sheetId="1" r:id="rId1"/>
  </sheets>
  <definedNames>
    <definedName name="_xlnm.Print_Area" localSheetId="0">Sheet1!$A$1:$K$39</definedName>
  </definedNames>
  <calcPr calcId="145621"/>
</workbook>
</file>

<file path=xl/calcChain.xml><?xml version="1.0" encoding="utf-8"?>
<calcChain xmlns="http://schemas.openxmlformats.org/spreadsheetml/2006/main">
  <c r="K29" i="1" l="1"/>
  <c r="H18" i="1"/>
  <c r="H28" i="1" s="1"/>
  <c r="H15" i="1"/>
  <c r="H14" i="1"/>
  <c r="K16" i="1"/>
  <c r="H13" i="1" s="1"/>
  <c r="K21" i="1"/>
  <c r="H12" i="1" l="1"/>
  <c r="H16" i="1" s="1"/>
  <c r="K30" i="1"/>
  <c r="H29" i="1" l="1"/>
  <c r="H30" i="1" s="1"/>
  <c r="H17" i="1"/>
</calcChain>
</file>

<file path=xl/sharedStrings.xml><?xml version="1.0" encoding="utf-8"?>
<sst xmlns="http://schemas.openxmlformats.org/spreadsheetml/2006/main" count="71" uniqueCount="62">
  <si>
    <t>University of Wisconsin-Whitewater</t>
  </si>
  <si>
    <t>Report of Sales and Money Received</t>
  </si>
  <si>
    <t>Fund</t>
  </si>
  <si>
    <t>Prog</t>
  </si>
  <si>
    <t>Acct</t>
  </si>
  <si>
    <t>Amount</t>
  </si>
  <si>
    <t>Walworth County Tax (.5%)</t>
  </si>
  <si>
    <t>Jefferson County Tax (.5%)</t>
  </si>
  <si>
    <t>Non-Taxable Sales</t>
  </si>
  <si>
    <t>Checks</t>
  </si>
  <si>
    <t>Currency</t>
  </si>
  <si>
    <t>Coin</t>
  </si>
  <si>
    <t>Sub Class</t>
  </si>
  <si>
    <t>Deposit Total</t>
  </si>
  <si>
    <t>Tender Total</t>
  </si>
  <si>
    <t xml:space="preserve">Return receipt to: </t>
  </si>
  <si>
    <t>Cashier's Office Use Only</t>
  </si>
  <si>
    <t>Deposit Information</t>
  </si>
  <si>
    <t>Sales Information</t>
  </si>
  <si>
    <t>____________________________________________</t>
  </si>
  <si>
    <t>__________________________________</t>
  </si>
  <si>
    <t>-----------------------------------------------------------------------------------------------------------------------------------------------------------------------------------------------------------------</t>
  </si>
  <si>
    <t>State Sales Tax (5.0%)</t>
  </si>
  <si>
    <t xml:space="preserve">Department: </t>
  </si>
  <si>
    <t>Project</t>
  </si>
  <si>
    <t>00007</t>
  </si>
  <si>
    <t>00008</t>
  </si>
  <si>
    <t>00009</t>
  </si>
  <si>
    <t xml:space="preserve">                           Dept Authorized Signature / Phone #</t>
  </si>
  <si>
    <t>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</si>
  <si>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</si>
  <si>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</t>
  </si>
  <si>
    <t>-----------------------------</t>
  </si>
  <si>
    <t>Sales Summary</t>
  </si>
  <si>
    <t xml:space="preserve">      Building / Room #</t>
  </si>
  <si>
    <t>Total Taxable Sales</t>
  </si>
  <si>
    <t>Non-Taxable Purple Points</t>
  </si>
  <si>
    <t>Taxable Sales - Jefferson</t>
  </si>
  <si>
    <t>Taxable Sales - Walworth</t>
  </si>
  <si>
    <t>Taxable Purple Pt - Walworth</t>
  </si>
  <si>
    <t>Taxable Purple Pt - Jefferson</t>
  </si>
  <si>
    <r>
      <t xml:space="preserve">Taxable sales - </t>
    </r>
    <r>
      <rPr>
        <b/>
        <sz val="10"/>
        <rFont val="Arial"/>
        <family val="2"/>
      </rPr>
      <t>replace with your description</t>
    </r>
  </si>
  <si>
    <r>
      <t xml:space="preserve">Non-Tax sales - </t>
    </r>
    <r>
      <rPr>
        <b/>
        <sz val="10"/>
        <rFont val="Arial"/>
        <family val="2"/>
      </rPr>
      <t>replace with your description</t>
    </r>
  </si>
  <si>
    <t>Taxable Sales</t>
  </si>
  <si>
    <t>Non-Taxable Receipts</t>
  </si>
  <si>
    <t>Non-Taxable Sales/Receipts</t>
  </si>
  <si>
    <t>Total Non-Taxable Sales/Receipts</t>
  </si>
  <si>
    <t>Type of Receipt</t>
  </si>
  <si>
    <r>
      <t>WISDM Description -</t>
    </r>
    <r>
      <rPr>
        <sz val="8"/>
        <rFont val="Arial"/>
        <family val="2"/>
      </rPr>
      <t xml:space="preserve"> 30 characters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(Activity, Vendor, Invoice#, Reference#)</t>
    </r>
  </si>
  <si>
    <t>Receipt # ____________________     Verified By: _____________________</t>
  </si>
  <si>
    <t>Instructions:</t>
  </si>
  <si>
    <t>- Include adding machine tape for each bundle of checks.</t>
  </si>
  <si>
    <t>- Do not use this form for Peachtree invoice payments - contact Cashiers 472-1378</t>
  </si>
  <si>
    <t>Dept</t>
  </si>
  <si>
    <t>- Deposit to Cashier is required within 5 days of receipt of income.</t>
  </si>
  <si>
    <t>ID#</t>
  </si>
  <si>
    <t>EDC</t>
  </si>
  <si>
    <t>Web EDC</t>
  </si>
  <si>
    <r>
      <rPr>
        <b/>
        <u/>
        <sz val="10"/>
        <rFont val="Arial"/>
        <family val="2"/>
      </rPr>
      <t>Deposit Summar</t>
    </r>
    <r>
      <rPr>
        <b/>
        <sz val="10"/>
        <rFont val="Arial"/>
        <family val="2"/>
      </rPr>
      <t xml:space="preserve">y - </t>
    </r>
    <r>
      <rPr>
        <sz val="9"/>
        <rFont val="Arial"/>
        <family val="2"/>
      </rPr>
      <t>enter by tender type</t>
    </r>
  </si>
  <si>
    <t>Income Date(s):</t>
  </si>
  <si>
    <t xml:space="preserve">  Deposit Date:</t>
  </si>
  <si>
    <t>- Send this original form and a copy with your deposit. Copy will be returned with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</si>
</sst>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43" fontId="0" fillId="0" borderId="18" xfId="1" applyFont="1" applyBorder="1" applyProtection="1">
      <protection locked="0"/>
    </xf>
    <xf numFmtId="43" fontId="0" fillId="0" borderId="23" xfId="1" applyFont="1" applyBorder="1" applyProtection="1">
      <protection locked="0"/>
    </xf>
    <xf numFmtId="43" fontId="0" fillId="0" borderId="18" xfId="0" applyNumberFormat="1" applyBorder="1" applyProtection="1">
      <protection locked="0"/>
    </xf>
    <xf numFmtId="43" fontId="0" fillId="0" borderId="19" xfId="1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3" fontId="0" fillId="0" borderId="0" xfId="0" applyNumberFormat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43" fontId="5" fillId="0" borderId="9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12" fillId="0" borderId="13" xfId="0" applyFont="1" applyBorder="1" applyAlignment="1" applyProtection="1">
      <alignment horizontal="left"/>
    </xf>
    <xf numFmtId="0" fontId="12" fillId="0" borderId="14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center"/>
    </xf>
    <xf numFmtId="0" fontId="8" fillId="0" borderId="10" xfId="0" applyFont="1" applyBorder="1" applyProtection="1"/>
    <xf numFmtId="0" fontId="8" fillId="0" borderId="2" xfId="0" applyFont="1" applyBorder="1" applyProtection="1"/>
    <xf numFmtId="43" fontId="0" fillId="0" borderId="18" xfId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0" fillId="0" borderId="5" xfId="0" quotePrefix="1" applyNumberFormat="1" applyBorder="1" applyAlignment="1" applyProtection="1">
      <alignment horizontal="center"/>
    </xf>
    <xf numFmtId="0" fontId="0" fillId="0" borderId="5" xfId="0" applyBorder="1" applyProtection="1"/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43" fontId="0" fillId="0" borderId="23" xfId="1" applyFont="1" applyBorder="1" applyProtection="1"/>
    <xf numFmtId="43" fontId="0" fillId="0" borderId="0" xfId="0" applyNumberFormat="1" applyBorder="1" applyProtection="1"/>
    <xf numFmtId="0" fontId="3" fillId="0" borderId="10" xfId="0" applyFont="1" applyBorder="1" applyAlignment="1" applyProtection="1">
      <alignment horizontal="right"/>
    </xf>
    <xf numFmtId="43" fontId="0" fillId="0" borderId="22" xfId="1" applyFont="1" applyBorder="1" applyProtection="1"/>
    <xf numFmtId="0" fontId="12" fillId="0" borderId="2" xfId="0" applyFont="1" applyBorder="1" applyAlignment="1" applyProtection="1">
      <alignment horizontal="left"/>
    </xf>
    <xf numFmtId="0" fontId="8" fillId="0" borderId="1" xfId="0" applyFont="1" applyBorder="1" applyProtection="1"/>
    <xf numFmtId="43" fontId="0" fillId="0" borderId="19" xfId="1" applyFont="1" applyBorder="1" applyProtection="1"/>
    <xf numFmtId="0" fontId="8" fillId="0" borderId="2" xfId="0" applyFont="1" applyBorder="1" applyAlignment="1" applyProtection="1">
      <alignment wrapText="1"/>
    </xf>
    <xf numFmtId="0" fontId="3" fillId="0" borderId="4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43" fontId="10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wrapText="1"/>
    </xf>
    <xf numFmtId="43" fontId="0" fillId="0" borderId="0" xfId="0" quotePrefix="1" applyNumberFormat="1" applyProtection="1"/>
    <xf numFmtId="0" fontId="4" fillId="0" borderId="0" xfId="0" applyFont="1" applyAlignment="1" applyProtection="1">
      <alignment horizontal="left"/>
    </xf>
    <xf numFmtId="43" fontId="4" fillId="0" borderId="0" xfId="0" applyNumberFormat="1" applyFont="1" applyProtection="1"/>
    <xf numFmtId="0" fontId="0" fillId="0" borderId="0" xfId="0" quotePrefix="1" applyAlignment="1" applyProtection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quotePrefix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43" fontId="0" fillId="0" borderId="0" xfId="1" applyFont="1" applyBorder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horizontal="left"/>
    </xf>
    <xf numFmtId="0" fontId="13" fillId="0" borderId="0" xfId="0" quotePrefix="1" applyFont="1"/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43" fontId="10" fillId="0" borderId="0" xfId="1" applyFont="1" applyBorder="1" applyAlignment="1" applyProtection="1">
      <alignment horizontal="center"/>
    </xf>
    <xf numFmtId="0" fontId="14" fillId="0" borderId="27" xfId="0" applyFont="1" applyBorder="1" applyAlignment="1" applyProtection="1">
      <alignment horizontal="left"/>
    </xf>
    <xf numFmtId="0" fontId="8" fillId="0" borderId="17" xfId="0" applyFont="1" applyBorder="1" applyProtection="1"/>
    <xf numFmtId="0" fontId="8" fillId="0" borderId="17" xfId="0" applyFont="1" applyBorder="1" applyAlignment="1" applyProtection="1">
      <alignment wrapText="1"/>
    </xf>
    <xf numFmtId="0" fontId="2" fillId="0" borderId="16" xfId="0" applyFont="1" applyBorder="1" applyAlignment="1" applyProtection="1">
      <protection locked="0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left" wrapText="1"/>
    </xf>
    <xf numFmtId="0" fontId="8" fillId="0" borderId="12" xfId="0" applyFont="1" applyBorder="1" applyAlignment="1" applyProtection="1">
      <alignment horizontal="left" wrapText="1"/>
    </xf>
    <xf numFmtId="0" fontId="0" fillId="0" borderId="30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left"/>
    </xf>
    <xf numFmtId="0" fontId="0" fillId="0" borderId="25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0" fontId="0" fillId="0" borderId="28" xfId="0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8" fillId="0" borderId="31" xfId="0" applyFont="1" applyBorder="1" applyProtection="1"/>
    <xf numFmtId="0" fontId="3" fillId="0" borderId="11" xfId="0" applyFont="1" applyBorder="1" applyAlignment="1" applyProtection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43" fontId="0" fillId="0" borderId="35" xfId="1" applyFont="1" applyBorder="1" applyProtection="1"/>
    <xf numFmtId="0" fontId="8" fillId="0" borderId="3" xfId="0" applyFont="1" applyBorder="1" applyAlignment="1" applyProtection="1">
      <alignment wrapText="1"/>
    </xf>
    <xf numFmtId="0" fontId="8" fillId="0" borderId="36" xfId="0" applyFont="1" applyBorder="1" applyAlignment="1" applyProtection="1">
      <alignment wrapText="1"/>
    </xf>
    <xf numFmtId="43" fontId="5" fillId="0" borderId="37" xfId="0" applyNumberFormat="1" applyFont="1" applyBorder="1" applyAlignment="1" applyProtection="1">
      <alignment horizontal="center"/>
    </xf>
    <xf numFmtId="43" fontId="8" fillId="0" borderId="18" xfId="0" applyNumberFormat="1" applyFont="1" applyBorder="1" applyAlignment="1" applyProtection="1">
      <alignment horizontal="center"/>
    </xf>
    <xf numFmtId="43" fontId="0" fillId="0" borderId="38" xfId="1" applyFont="1" applyBorder="1" applyProtection="1"/>
    <xf numFmtId="0" fontId="0" fillId="0" borderId="24" xfId="0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right" wrapText="1"/>
    </xf>
    <xf numFmtId="0" fontId="6" fillId="0" borderId="15" xfId="0" applyFont="1" applyFill="1" applyBorder="1" applyAlignment="1" applyProtection="1">
      <alignment horizontal="right" wrapText="1"/>
    </xf>
    <xf numFmtId="0" fontId="8" fillId="0" borderId="0" xfId="0" applyNumberFormat="1" applyFont="1" applyAlignment="1" applyProtection="1">
      <alignment horizontal="left"/>
    </xf>
    <xf numFmtId="0" fontId="8" fillId="0" borderId="0" xfId="0" applyNumberFormat="1" applyFont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19051</xdr:rowOff>
    </xdr:from>
    <xdr:to>
      <xdr:col>6</xdr:col>
      <xdr:colOff>552451</xdr:colOff>
      <xdr:row>29</xdr:row>
      <xdr:rowOff>171451</xdr:rowOff>
    </xdr:to>
    <xdr:sp macro="" textlink="">
      <xdr:nvSpPr>
        <xdr:cNvPr id="3" name="TextBox 2"/>
        <xdr:cNvSpPr txBox="1"/>
      </xdr:nvSpPr>
      <xdr:spPr>
        <a:xfrm>
          <a:off x="9525" y="7229476"/>
          <a:ext cx="3533776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1514474</xdr:colOff>
      <xdr:row>36</xdr:row>
      <xdr:rowOff>104774</xdr:rowOff>
    </xdr:from>
    <xdr:to>
      <xdr:col>7</xdr:col>
      <xdr:colOff>981074</xdr:colOff>
      <xdr:row>38</xdr:row>
      <xdr:rowOff>85725</xdr:rowOff>
    </xdr:to>
    <xdr:sp macro="" textlink="">
      <xdr:nvSpPr>
        <xdr:cNvPr id="4" name="TextBox 3"/>
        <xdr:cNvSpPr txBox="1"/>
      </xdr:nvSpPr>
      <xdr:spPr>
        <a:xfrm>
          <a:off x="4505324" y="8810624"/>
          <a:ext cx="2238375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Date: 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8"/>
  <sheetViews>
    <sheetView showGridLines="0" tabSelected="1" topLeftCell="A4" workbookViewId="0">
      <selection activeCell="O14" sqref="O14"/>
    </sheetView>
  </sheetViews>
  <sheetFormatPr defaultRowHeight="12.75" x14ac:dyDescent="0.2"/>
  <cols>
    <col min="1" max="1" width="5.7109375" style="9" customWidth="1"/>
    <col min="2" max="2" width="5.42578125" style="9" customWidth="1"/>
    <col min="3" max="4" width="9.85546875" style="9" customWidth="1"/>
    <col min="5" max="6" width="7" style="9" customWidth="1"/>
    <col min="7" max="7" width="41.5703125" style="7" customWidth="1"/>
    <col min="8" max="8" width="16.42578125" style="11" customWidth="1"/>
    <col min="9" max="9" width="13.7109375" style="7" customWidth="1"/>
    <col min="10" max="10" width="18.42578125" style="7" customWidth="1"/>
    <col min="11" max="11" width="16.42578125" style="11" customWidth="1"/>
    <col min="12" max="43" width="9.140625" style="6"/>
    <col min="44" max="16384" width="9.140625" style="7"/>
  </cols>
  <sheetData>
    <row r="1" spans="1:43" ht="18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43" ht="18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3" ht="18" x14ac:dyDescent="0.25">
      <c r="A3" s="70" t="s">
        <v>50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43" ht="18" customHeight="1" x14ac:dyDescent="0.2">
      <c r="A4" s="72" t="s">
        <v>54</v>
      </c>
      <c r="H4" s="7"/>
    </row>
    <row r="5" spans="1:43" ht="13.5" customHeight="1" x14ac:dyDescent="0.2">
      <c r="A5" s="73" t="s">
        <v>52</v>
      </c>
      <c r="H5" s="76" t="s">
        <v>23</v>
      </c>
      <c r="I5" s="51"/>
      <c r="J5" s="51"/>
      <c r="K5" s="51"/>
    </row>
    <row r="6" spans="1:43" ht="13.5" customHeight="1" x14ac:dyDescent="0.2">
      <c r="A6" s="74" t="s">
        <v>51</v>
      </c>
      <c r="B6" s="7"/>
      <c r="C6" s="7"/>
      <c r="D6" s="7"/>
      <c r="E6" s="7"/>
      <c r="F6" s="7"/>
      <c r="G6" s="10"/>
      <c r="H6" s="7"/>
      <c r="I6" s="6"/>
      <c r="K6" s="6"/>
      <c r="L6" s="75"/>
      <c r="M6" s="75"/>
      <c r="N6" s="7"/>
    </row>
    <row r="7" spans="1:43" ht="13.5" customHeight="1" x14ac:dyDescent="0.2">
      <c r="A7" s="74" t="s">
        <v>61</v>
      </c>
      <c r="B7" s="7"/>
      <c r="C7" s="7"/>
      <c r="D7" s="7"/>
      <c r="E7" s="7"/>
      <c r="F7" s="7"/>
      <c r="H7" s="109" t="s">
        <v>59</v>
      </c>
      <c r="I7" s="81"/>
      <c r="J7" s="110" t="s">
        <v>60</v>
      </c>
      <c r="K7" s="81"/>
    </row>
    <row r="8" spans="1:43" ht="11.25" customHeight="1" thickBot="1" x14ac:dyDescent="0.25"/>
    <row r="9" spans="1:43" ht="18.75" thickBot="1" x14ac:dyDescent="0.3">
      <c r="A9" s="62" t="s">
        <v>17</v>
      </c>
      <c r="B9" s="63"/>
      <c r="C9" s="63"/>
      <c r="D9" s="63"/>
      <c r="E9" s="63"/>
      <c r="F9" s="63"/>
      <c r="G9" s="63"/>
      <c r="H9" s="64"/>
      <c r="I9" s="62" t="s">
        <v>18</v>
      </c>
      <c r="J9" s="63"/>
      <c r="K9" s="64"/>
    </row>
    <row r="10" spans="1:43" s="16" customFormat="1" ht="31.5" customHeight="1" thickBot="1" x14ac:dyDescent="0.25">
      <c r="A10" s="12" t="s">
        <v>2</v>
      </c>
      <c r="B10" s="13" t="s">
        <v>3</v>
      </c>
      <c r="C10" s="13" t="s">
        <v>53</v>
      </c>
      <c r="D10" s="13" t="s">
        <v>24</v>
      </c>
      <c r="E10" s="13" t="s">
        <v>4</v>
      </c>
      <c r="F10" s="14" t="s">
        <v>12</v>
      </c>
      <c r="G10" s="14" t="s">
        <v>48</v>
      </c>
      <c r="H10" s="15" t="s">
        <v>5</v>
      </c>
      <c r="I10" s="82" t="s">
        <v>47</v>
      </c>
      <c r="J10" s="83"/>
      <c r="K10" s="15" t="s">
        <v>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6" customFormat="1" ht="24.75" customHeight="1" x14ac:dyDescent="0.25">
      <c r="A11" s="17" t="s">
        <v>43</v>
      </c>
      <c r="B11" s="18"/>
      <c r="C11" s="18"/>
      <c r="D11" s="18"/>
      <c r="E11" s="18"/>
      <c r="F11" s="19"/>
      <c r="G11" s="20"/>
      <c r="H11" s="103"/>
      <c r="I11" s="67" t="s">
        <v>33</v>
      </c>
      <c r="J11" s="78"/>
      <c r="K11" s="68"/>
    </row>
    <row r="12" spans="1:43" s="6" customFormat="1" ht="24.75" customHeight="1" x14ac:dyDescent="0.2">
      <c r="A12" s="65"/>
      <c r="B12" s="52"/>
      <c r="C12" s="52"/>
      <c r="D12" s="52"/>
      <c r="E12" s="22">
        <v>9400</v>
      </c>
      <c r="F12" s="21"/>
      <c r="G12" s="23" t="s">
        <v>41</v>
      </c>
      <c r="H12" s="104">
        <f>K16-H15-H14-H13</f>
        <v>0</v>
      </c>
      <c r="I12" s="24" t="s">
        <v>38</v>
      </c>
      <c r="J12" s="79"/>
      <c r="K12" s="1">
        <v>0</v>
      </c>
    </row>
    <row r="13" spans="1:43" ht="23.1" customHeight="1" x14ac:dyDescent="0.2">
      <c r="A13" s="26">
        <v>128</v>
      </c>
      <c r="B13" s="27">
        <v>1</v>
      </c>
      <c r="C13" s="27">
        <v>304004</v>
      </c>
      <c r="D13" s="27"/>
      <c r="E13" s="27">
        <v>9224</v>
      </c>
      <c r="F13" s="28" t="s">
        <v>25</v>
      </c>
      <c r="G13" s="29" t="s">
        <v>22</v>
      </c>
      <c r="H13" s="105">
        <f>ROUND(K16/1.055,0)*0.05</f>
        <v>0</v>
      </c>
      <c r="I13" s="24" t="s">
        <v>37</v>
      </c>
      <c r="J13" s="79"/>
      <c r="K13" s="1">
        <v>0</v>
      </c>
    </row>
    <row r="14" spans="1:43" ht="23.1" customHeight="1" x14ac:dyDescent="0.2">
      <c r="A14" s="30">
        <v>128</v>
      </c>
      <c r="B14" s="31">
        <v>1</v>
      </c>
      <c r="C14" s="31">
        <v>304004</v>
      </c>
      <c r="D14" s="31"/>
      <c r="E14" s="31">
        <v>9220</v>
      </c>
      <c r="F14" s="32" t="s">
        <v>26</v>
      </c>
      <c r="G14" s="16" t="s">
        <v>6</v>
      </c>
      <c r="H14" s="25">
        <f>ROUND((K12+K14)/1.055,0)*0.005</f>
        <v>0</v>
      </c>
      <c r="I14" s="24" t="s">
        <v>39</v>
      </c>
      <c r="J14" s="79"/>
      <c r="K14" s="1">
        <v>0</v>
      </c>
      <c r="M14" s="69"/>
    </row>
    <row r="15" spans="1:43" ht="23.1" customHeight="1" thickBot="1" x14ac:dyDescent="0.25">
      <c r="A15" s="30">
        <v>128</v>
      </c>
      <c r="B15" s="31">
        <v>1</v>
      </c>
      <c r="C15" s="31">
        <v>304004</v>
      </c>
      <c r="D15" s="31"/>
      <c r="E15" s="31">
        <v>9220</v>
      </c>
      <c r="F15" s="32" t="s">
        <v>27</v>
      </c>
      <c r="G15" s="16" t="s">
        <v>7</v>
      </c>
      <c r="H15" s="33">
        <f>ROUND((K13+K15)/1.055,0)*0.005</f>
        <v>0</v>
      </c>
      <c r="I15" s="24" t="s">
        <v>40</v>
      </c>
      <c r="J15" s="79"/>
      <c r="K15" s="2">
        <v>0</v>
      </c>
      <c r="L15" s="34"/>
    </row>
    <row r="16" spans="1:43" ht="23.1" customHeight="1" thickBot="1" x14ac:dyDescent="0.25">
      <c r="A16" s="30"/>
      <c r="B16" s="31"/>
      <c r="C16" s="31"/>
      <c r="D16" s="31"/>
      <c r="E16" s="31"/>
      <c r="F16" s="32"/>
      <c r="G16" s="35" t="s">
        <v>35</v>
      </c>
      <c r="H16" s="36">
        <f>SUM(H12:H15)</f>
        <v>0</v>
      </c>
      <c r="I16" s="94" t="s">
        <v>35</v>
      </c>
      <c r="J16" s="96"/>
      <c r="K16" s="36">
        <f>SUM(K12:K15)</f>
        <v>0</v>
      </c>
      <c r="L16" s="34"/>
    </row>
    <row r="17" spans="1:12" ht="23.1" customHeight="1" x14ac:dyDescent="0.25">
      <c r="A17" s="37" t="s">
        <v>45</v>
      </c>
      <c r="B17" s="31"/>
      <c r="C17" s="31"/>
      <c r="D17" s="31"/>
      <c r="E17" s="31"/>
      <c r="F17" s="32"/>
      <c r="G17" s="6"/>
      <c r="H17" s="77" t="str">
        <f>IF(H16-K16&lt;&gt;0, "Not Equal","Equals Taxable Sales")</f>
        <v>Equals Taxable Sales</v>
      </c>
      <c r="I17" s="92"/>
      <c r="J17" s="92"/>
      <c r="K17" s="93"/>
      <c r="L17" s="34"/>
    </row>
    <row r="18" spans="1:12" ht="23.1" customHeight="1" x14ac:dyDescent="0.2">
      <c r="A18" s="53"/>
      <c r="B18" s="54"/>
      <c r="C18" s="54"/>
      <c r="D18" s="54"/>
      <c r="E18" s="31">
        <v>9405</v>
      </c>
      <c r="F18" s="54"/>
      <c r="G18" s="38" t="s">
        <v>42</v>
      </c>
      <c r="H18" s="25">
        <f>K18</f>
        <v>0</v>
      </c>
      <c r="I18" s="24" t="s">
        <v>8</v>
      </c>
      <c r="J18" s="79"/>
      <c r="K18" s="1">
        <v>0</v>
      </c>
    </row>
    <row r="19" spans="1:12" ht="23.1" customHeight="1" x14ac:dyDescent="0.2">
      <c r="A19" s="55"/>
      <c r="B19" s="54"/>
      <c r="C19" s="54"/>
      <c r="D19" s="54"/>
      <c r="E19" s="66"/>
      <c r="F19" s="54"/>
      <c r="G19" s="6"/>
      <c r="H19" s="25">
        <v>0</v>
      </c>
      <c r="I19" s="24" t="s">
        <v>44</v>
      </c>
      <c r="J19" s="79"/>
      <c r="K19" s="3">
        <v>0</v>
      </c>
    </row>
    <row r="20" spans="1:12" ht="23.1" customHeight="1" thickBot="1" x14ac:dyDescent="0.25">
      <c r="A20" s="55"/>
      <c r="B20" s="54"/>
      <c r="C20" s="54"/>
      <c r="D20" s="54"/>
      <c r="E20" s="54"/>
      <c r="F20" s="54"/>
      <c r="G20" s="38"/>
      <c r="H20" s="25">
        <v>0</v>
      </c>
      <c r="I20" s="24" t="s">
        <v>36</v>
      </c>
      <c r="J20" s="97"/>
      <c r="K20" s="2">
        <v>0</v>
      </c>
    </row>
    <row r="21" spans="1:12" ht="23.1" customHeight="1" thickBot="1" x14ac:dyDescent="0.25">
      <c r="A21" s="55"/>
      <c r="B21" s="54"/>
      <c r="C21" s="54"/>
      <c r="D21" s="54"/>
      <c r="E21" s="54"/>
      <c r="F21" s="54"/>
      <c r="G21" s="38"/>
      <c r="H21" s="25">
        <v>0</v>
      </c>
      <c r="I21" s="88" t="s">
        <v>46</v>
      </c>
      <c r="J21" s="89"/>
      <c r="K21" s="36">
        <f>SUM(K18:K20)</f>
        <v>0</v>
      </c>
    </row>
    <row r="22" spans="1:12" ht="23.1" customHeight="1" thickBot="1" x14ac:dyDescent="0.25">
      <c r="A22" s="55"/>
      <c r="B22" s="54"/>
      <c r="C22" s="54"/>
      <c r="D22" s="54"/>
      <c r="E22" s="54"/>
      <c r="F22" s="54"/>
      <c r="G22" s="38"/>
      <c r="H22" s="25">
        <v>0</v>
      </c>
      <c r="I22" s="95"/>
      <c r="J22" s="90"/>
      <c r="K22" s="91"/>
    </row>
    <row r="23" spans="1:12" ht="23.1" customHeight="1" x14ac:dyDescent="0.2">
      <c r="A23" s="57"/>
      <c r="B23" s="54"/>
      <c r="C23" s="54"/>
      <c r="D23" s="54"/>
      <c r="E23" s="66"/>
      <c r="F23" s="54"/>
      <c r="G23" s="6"/>
      <c r="H23" s="25">
        <v>0</v>
      </c>
      <c r="I23" s="98" t="s">
        <v>58</v>
      </c>
      <c r="J23" s="84"/>
      <c r="K23" s="85"/>
    </row>
    <row r="24" spans="1:12" ht="23.1" customHeight="1" x14ac:dyDescent="0.2">
      <c r="A24" s="57"/>
      <c r="B24" s="54"/>
      <c r="C24" s="54"/>
      <c r="D24" s="54"/>
      <c r="E24" s="54"/>
      <c r="F24" s="54"/>
      <c r="G24" s="38"/>
      <c r="H24" s="25">
        <v>0</v>
      </c>
      <c r="I24" s="86" t="s">
        <v>9</v>
      </c>
      <c r="J24" s="87"/>
      <c r="K24" s="1">
        <v>0</v>
      </c>
    </row>
    <row r="25" spans="1:12" ht="23.1" customHeight="1" x14ac:dyDescent="0.2">
      <c r="A25" s="53"/>
      <c r="B25" s="54"/>
      <c r="C25" s="54"/>
      <c r="D25" s="54"/>
      <c r="E25" s="54"/>
      <c r="F25" s="54"/>
      <c r="G25" s="16"/>
      <c r="H25" s="25">
        <v>0</v>
      </c>
      <c r="I25" s="86" t="s">
        <v>10</v>
      </c>
      <c r="J25" s="87"/>
      <c r="K25" s="1">
        <v>0</v>
      </c>
    </row>
    <row r="26" spans="1:12" ht="23.1" customHeight="1" x14ac:dyDescent="0.2">
      <c r="A26" s="53"/>
      <c r="B26" s="54"/>
      <c r="C26" s="54"/>
      <c r="D26" s="54"/>
      <c r="E26" s="54"/>
      <c r="F26" s="54"/>
      <c r="G26" s="16"/>
      <c r="H26" s="25">
        <v>0</v>
      </c>
      <c r="I26" s="86" t="s">
        <v>11</v>
      </c>
      <c r="J26" s="87"/>
      <c r="K26" s="1">
        <v>0</v>
      </c>
    </row>
    <row r="27" spans="1:12" ht="23.1" customHeight="1" x14ac:dyDescent="0.2">
      <c r="A27" s="53"/>
      <c r="B27" s="54"/>
      <c r="C27" s="54"/>
      <c r="D27" s="54"/>
      <c r="E27" s="54"/>
      <c r="F27" s="99"/>
      <c r="G27" s="16"/>
      <c r="H27" s="25">
        <v>0</v>
      </c>
      <c r="I27" s="40" t="s">
        <v>56</v>
      </c>
      <c r="J27" s="80" t="s">
        <v>55</v>
      </c>
      <c r="K27" s="1">
        <v>0</v>
      </c>
    </row>
    <row r="28" spans="1:12" ht="23.1" customHeight="1" thickBot="1" x14ac:dyDescent="0.25">
      <c r="A28" s="58"/>
      <c r="B28" s="59"/>
      <c r="C28" s="59"/>
      <c r="D28" s="59"/>
      <c r="E28" s="59"/>
      <c r="F28" s="106"/>
      <c r="G28" s="41" t="s">
        <v>46</v>
      </c>
      <c r="H28" s="39">
        <f>ROUND(SUM(H18:H27),0)</f>
        <v>0</v>
      </c>
      <c r="I28" s="101" t="s">
        <v>57</v>
      </c>
      <c r="J28" s="102" t="s">
        <v>55</v>
      </c>
      <c r="K28" s="4">
        <v>0</v>
      </c>
    </row>
    <row r="29" spans="1:12" ht="24" customHeight="1" thickBot="1" x14ac:dyDescent="0.3">
      <c r="B29" s="42"/>
      <c r="C29" s="42"/>
      <c r="D29" s="42"/>
      <c r="E29" s="42"/>
      <c r="F29" s="42"/>
      <c r="G29" s="43" t="s">
        <v>13</v>
      </c>
      <c r="H29" s="100">
        <f>ROUND(H16+H28,0)</f>
        <v>0</v>
      </c>
      <c r="I29" s="107" t="s">
        <v>14</v>
      </c>
      <c r="J29" s="108"/>
      <c r="K29" s="100">
        <f>SUM(K24:K28)</f>
        <v>0</v>
      </c>
    </row>
    <row r="30" spans="1:12" ht="15" customHeight="1" x14ac:dyDescent="0.25">
      <c r="A30" s="44"/>
      <c r="B30" s="42"/>
      <c r="C30" s="42"/>
      <c r="D30" s="42"/>
      <c r="E30" s="42"/>
      <c r="F30" s="42"/>
      <c r="G30" s="43"/>
      <c r="H30" s="45" t="str">
        <f>IF(H29&lt;&gt;K29,"error","Equals Tender")</f>
        <v>Equals Tender</v>
      </c>
      <c r="I30" s="46"/>
      <c r="J30" s="46"/>
      <c r="K30" s="45" t="str">
        <f>IF(K29=K16+K21,"Equals Sales","NO")</f>
        <v>Equals Sales</v>
      </c>
    </row>
    <row r="32" spans="1:12" x14ac:dyDescent="0.2">
      <c r="A32" s="8" t="s">
        <v>15</v>
      </c>
      <c r="C32" s="8"/>
      <c r="D32" s="60" t="s">
        <v>20</v>
      </c>
      <c r="E32" s="56"/>
      <c r="F32" s="56"/>
      <c r="G32" s="61"/>
      <c r="H32" s="47" t="s">
        <v>19</v>
      </c>
    </row>
    <row r="33" spans="1:12" ht="11.25" customHeight="1" x14ac:dyDescent="0.2">
      <c r="E33" s="48" t="s">
        <v>34</v>
      </c>
      <c r="H33" s="49" t="s">
        <v>28</v>
      </c>
    </row>
    <row r="34" spans="1:12" ht="7.5" customHeight="1" x14ac:dyDescent="0.2"/>
    <row r="35" spans="1:12" ht="9" customHeight="1" x14ac:dyDescent="0.2">
      <c r="A35" s="50" t="s">
        <v>21</v>
      </c>
      <c r="B35" s="50" t="s">
        <v>21</v>
      </c>
      <c r="C35" s="50" t="s">
        <v>21</v>
      </c>
      <c r="D35" s="50" t="s">
        <v>21</v>
      </c>
      <c r="E35" s="50" t="s">
        <v>21</v>
      </c>
      <c r="F35" s="50" t="s">
        <v>21</v>
      </c>
      <c r="G35" s="50" t="s">
        <v>30</v>
      </c>
      <c r="H35" s="50" t="s">
        <v>31</v>
      </c>
      <c r="I35" s="50" t="s">
        <v>29</v>
      </c>
      <c r="J35" s="50"/>
      <c r="K35" s="50" t="s">
        <v>32</v>
      </c>
    </row>
    <row r="36" spans="1:12" x14ac:dyDescent="0.2">
      <c r="A36" s="8" t="s">
        <v>16</v>
      </c>
    </row>
    <row r="37" spans="1:12" ht="11.25" customHeight="1" x14ac:dyDescent="0.2">
      <c r="E37" s="48"/>
      <c r="H37" s="49"/>
    </row>
    <row r="38" spans="1:12" x14ac:dyDescent="0.2">
      <c r="A38" s="70" t="s">
        <v>49</v>
      </c>
      <c r="B38" s="7"/>
      <c r="C38" s="11"/>
      <c r="H38" s="7"/>
      <c r="I38" s="9"/>
      <c r="J38" s="9"/>
      <c r="K38" s="9"/>
      <c r="L38" s="7"/>
    </row>
  </sheetData>
  <mergeCells count="17">
    <mergeCell ref="I29:J29"/>
    <mergeCell ref="I10:J10"/>
    <mergeCell ref="I23:K23"/>
    <mergeCell ref="I24:J24"/>
    <mergeCell ref="I25:J25"/>
    <mergeCell ref="I26:J26"/>
    <mergeCell ref="I21:J21"/>
    <mergeCell ref="I17:K17"/>
    <mergeCell ref="I22:K22"/>
    <mergeCell ref="I16:J16"/>
    <mergeCell ref="A1:K1"/>
    <mergeCell ref="A2:K2"/>
    <mergeCell ref="A9:H9"/>
    <mergeCell ref="I9:K9"/>
    <mergeCell ref="I11:K11"/>
    <mergeCell ref="A11:F11"/>
    <mergeCell ref="I5:K5"/>
  </mergeCells>
  <phoneticPr fontId="0" type="noConversion"/>
  <printOptions horizontalCentered="1" verticalCentered="1"/>
  <pageMargins left="0.25" right="0.25" top="0.25" bottom="0.25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Buske, Vonnie L</cp:lastModifiedBy>
  <cp:lastPrinted>2014-06-12T16:37:58Z</cp:lastPrinted>
  <dcterms:created xsi:type="dcterms:W3CDTF">2003-07-29T17:11:30Z</dcterms:created>
  <dcterms:modified xsi:type="dcterms:W3CDTF">2014-06-12T17:35:59Z</dcterms:modified>
</cp:coreProperties>
</file>